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ul/Downloads/"/>
    </mc:Choice>
  </mc:AlternateContent>
  <xr:revisionPtr revIDLastSave="116" documentId="13_ncr:1_{49866A3C-BD3E-4A4D-BF39-E0A253B951B4}" xr6:coauthVersionLast="47" xr6:coauthVersionMax="47" xr10:uidLastSave="{7A0869EA-58F1-491C-908A-908EBF220BF5}"/>
  <bookViews>
    <workbookView xWindow="0" yWindow="0" windowWidth="33600" windowHeight="21000" xr2:uid="{45DA2848-C49E-4A4A-9577-7E5AB3636F41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7" i="1"/>
  <c r="F26" i="1"/>
  <c r="F25" i="1" s="1"/>
  <c r="E26" i="1"/>
  <c r="E25" i="1" s="1"/>
  <c r="D26" i="1"/>
  <c r="D25" i="1" s="1"/>
  <c r="C26" i="1"/>
  <c r="C25" i="1" s="1"/>
  <c r="F22" i="1"/>
  <c r="E22" i="1"/>
  <c r="D22" i="1"/>
  <c r="C22" i="1"/>
  <c r="F19" i="1"/>
  <c r="F18" i="1" s="1"/>
  <c r="E19" i="1"/>
  <c r="E18" i="1" s="1"/>
  <c r="D19" i="1"/>
  <c r="D18" i="1" s="1"/>
  <c r="C19" i="1"/>
  <c r="C18" i="1" s="1"/>
  <c r="F15" i="1"/>
  <c r="E15" i="1"/>
  <c r="D15" i="1"/>
  <c r="C15" i="1"/>
  <c r="F12" i="1"/>
  <c r="E12" i="1"/>
  <c r="D12" i="1"/>
  <c r="C12" i="1"/>
  <c r="F9" i="1"/>
  <c r="E9" i="1"/>
  <c r="D9" i="1"/>
  <c r="D7" i="1"/>
  <c r="E7" i="1"/>
  <c r="F7" i="1"/>
  <c r="D6" i="1"/>
  <c r="D28" i="1" s="1"/>
  <c r="E6" i="1"/>
  <c r="E28" i="1" s="1"/>
  <c r="F6" i="1"/>
  <c r="F28" i="1" s="1"/>
  <c r="C6" i="1" l="1"/>
  <c r="C28" i="1" s="1"/>
  <c r="E29" i="1" l="1"/>
  <c r="C29" i="1"/>
</calcChain>
</file>

<file path=xl/sharedStrings.xml><?xml version="1.0" encoding="utf-8"?>
<sst xmlns="http://schemas.openxmlformats.org/spreadsheetml/2006/main" count="59" uniqueCount="57">
  <si>
    <t>Légende</t>
  </si>
  <si>
    <t>F : en attente de réception de la facture</t>
  </si>
  <si>
    <t>P : en attente de réception du paiement</t>
  </si>
  <si>
    <t>Prévisionnel</t>
  </si>
  <si>
    <t>Effectif</t>
  </si>
  <si>
    <t>Commentaire</t>
  </si>
  <si>
    <t>S : en attente de réception de la subvention</t>
  </si>
  <si>
    <t>Dépenses</t>
  </si>
  <si>
    <t>Recettes</t>
  </si>
  <si>
    <t>Projet CVA 1</t>
  </si>
  <si>
    <t>1.1</t>
  </si>
  <si>
    <t>Nourriture</t>
  </si>
  <si>
    <t>1.1.1</t>
  </si>
  <si>
    <t>Sandwichs</t>
  </si>
  <si>
    <t>1.2</t>
  </si>
  <si>
    <t>Matériel</t>
  </si>
  <si>
    <t xml:space="preserve">1.2.1 </t>
  </si>
  <si>
    <t>Rallonges électriques</t>
  </si>
  <si>
    <t xml:space="preserve">1.2.2 </t>
  </si>
  <si>
    <t>Tables pliantes</t>
  </si>
  <si>
    <t>1.3</t>
  </si>
  <si>
    <t>Communication</t>
  </si>
  <si>
    <t xml:space="preserve">1.3.1 </t>
  </si>
  <si>
    <t>Affiches</t>
  </si>
  <si>
    <t xml:space="preserve">1.3.2 </t>
  </si>
  <si>
    <t>Banière</t>
  </si>
  <si>
    <t>Nous n'avons pas pu acheter la banière à cause des délais de livraison trop longs</t>
  </si>
  <si>
    <t>1.4</t>
  </si>
  <si>
    <t>Subventions</t>
  </si>
  <si>
    <t xml:space="preserve">1.4.1 </t>
  </si>
  <si>
    <t>Subvention CVA 1ère vague</t>
  </si>
  <si>
    <t xml:space="preserve">1.4.2 </t>
  </si>
  <si>
    <t>Subvention DVE</t>
  </si>
  <si>
    <t>Projet CVA 2</t>
  </si>
  <si>
    <t>2.1</t>
  </si>
  <si>
    <t>Logements</t>
  </si>
  <si>
    <t xml:space="preserve">2.1.1 </t>
  </si>
  <si>
    <t>Résidences</t>
  </si>
  <si>
    <t>A cause de l'inflation, les prix ont augmenté par rapport au début de l'année</t>
  </si>
  <si>
    <t xml:space="preserve">2.1.2 </t>
  </si>
  <si>
    <t>Hotel</t>
  </si>
  <si>
    <t>Idem</t>
  </si>
  <si>
    <t>2.2</t>
  </si>
  <si>
    <t>Lieu</t>
  </si>
  <si>
    <t xml:space="preserve">2.2.1 </t>
  </si>
  <si>
    <t>Salle de spectacle</t>
  </si>
  <si>
    <t xml:space="preserve">2.2.2 </t>
  </si>
  <si>
    <t>Sécurité</t>
  </si>
  <si>
    <t>Nous n'avons eu besoin que d'un agent de sécurité au lieu de 2 prévus</t>
  </si>
  <si>
    <t>Prestations</t>
  </si>
  <si>
    <t>3.1</t>
  </si>
  <si>
    <t>Ventes Kfet</t>
  </si>
  <si>
    <t xml:space="preserve">3.1.1 </t>
  </si>
  <si>
    <t>Frites</t>
  </si>
  <si>
    <t>Nous avons revus les ventes à la baisse suite à la météo</t>
  </si>
  <si>
    <t>TOTAL</t>
  </si>
  <si>
    <t>Bilan par exercice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</si>
</sst>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"/>
    <numFmt numFmtId="165" formatCode="_-* #,##0.00\ [$€-40C]_-;\-* #,##0.00\ [$€-40C]_-;_-* &quot;-&quot;??\ [$€-40C]_-;_-@_-"/>
  </numFmts>
  <fonts count="10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i/>
      <sz val="16"/>
      <color theme="0"/>
      <name val="Calibri"/>
      <family val="2"/>
    </font>
    <font>
      <b/>
      <sz val="16"/>
      <color theme="0"/>
      <name val="Calibri"/>
      <family val="2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20"/>
      <color theme="1"/>
      <name val="Calibri"/>
      <family val="2"/>
    </font>
    <font>
      <sz val="16"/>
      <color theme="0"/>
      <name val="Calibri"/>
      <family val="2"/>
    </font>
    <font>
      <sz val="11"/>
      <color rgb="FF444444"/>
      <name val="Calibri"/>
      <family val="2"/>
      <charset val="1"/>
    </font>
  </fonts>
  <fills count="29">
    <fill>
      <patternFill patternType="none"/>
    </fill>
    <fill>
      <patternFill patternType="gray125"/>
    </fill>
    <fill>
      <patternFill patternType="solid">
        <fgColor theme="0"/>
        <bgColor rgb="FF7F7F7F"/>
      </patternFill>
    </fill>
    <fill>
      <patternFill patternType="solid">
        <fgColor theme="0"/>
        <bgColor rgb="FF595959"/>
      </patternFill>
    </fill>
    <fill>
      <patternFill patternType="solid">
        <fgColor theme="5"/>
        <bgColor rgb="FF7F7F7F"/>
      </patternFill>
    </fill>
    <fill>
      <patternFill patternType="solid">
        <fgColor theme="4" tint="-0.249977111117893"/>
        <bgColor rgb="FFD8D8D8"/>
      </patternFill>
    </fill>
    <fill>
      <patternFill patternType="solid">
        <fgColor theme="4" tint="-0.249977111117893"/>
        <bgColor rgb="FF7F7F7F"/>
      </patternFill>
    </fill>
    <fill>
      <patternFill patternType="solid">
        <fgColor theme="7"/>
        <bgColor rgb="FF7F7F7F"/>
      </patternFill>
    </fill>
    <fill>
      <patternFill patternType="solid">
        <fgColor theme="9" tint="0.59999389629810485"/>
        <bgColor rgb="FFD8D8D8"/>
      </patternFill>
    </fill>
    <fill>
      <patternFill patternType="solid">
        <fgColor theme="0"/>
        <bgColor rgb="FFD8D8D8"/>
      </patternFill>
    </fill>
    <fill>
      <patternFill patternType="solid">
        <fgColor theme="8"/>
        <bgColor rgb="FFD8D8D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1F497D"/>
      </patternFill>
    </fill>
    <fill>
      <patternFill patternType="solid">
        <fgColor theme="0"/>
        <bgColor rgb="FFE36C09"/>
      </patternFill>
    </fill>
    <fill>
      <patternFill patternType="solid">
        <fgColor theme="0"/>
        <bgColor rgb="FF339933"/>
      </patternFill>
    </fill>
    <fill>
      <patternFill patternType="solid">
        <fgColor theme="0"/>
        <bgColor rgb="FF8DB3E2"/>
      </patternFill>
    </fill>
    <fill>
      <patternFill patternType="solid">
        <fgColor theme="0"/>
        <bgColor rgb="FFF79646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92D050"/>
      </patternFill>
    </fill>
    <fill>
      <patternFill patternType="solid">
        <fgColor theme="9" tint="0.59999389629810485"/>
        <bgColor rgb="FF8DB3E2"/>
      </patternFill>
    </fill>
    <fill>
      <patternFill patternType="solid">
        <fgColor theme="8"/>
        <bgColor rgb="FF92D05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8DB3E2"/>
      </patternFill>
    </fill>
    <fill>
      <patternFill patternType="solid">
        <fgColor theme="5" tint="0.59999389629810485"/>
        <bgColor rgb="FFF79646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164" fontId="1" fillId="3" borderId="0" xfId="0" applyNumberFormat="1" applyFont="1" applyFill="1" applyAlignment="1">
      <alignment horizontal="center"/>
    </xf>
    <xf numFmtId="165" fontId="3" fillId="6" borderId="1" xfId="0" applyNumberFormat="1" applyFont="1" applyFill="1" applyBorder="1"/>
    <xf numFmtId="165" fontId="5" fillId="8" borderId="1" xfId="0" applyNumberFormat="1" applyFont="1" applyFill="1" applyBorder="1"/>
    <xf numFmtId="0" fontId="1" fillId="9" borderId="0" xfId="0" applyFont="1" applyFill="1"/>
    <xf numFmtId="165" fontId="1" fillId="9" borderId="1" xfId="0" applyNumberFormat="1" applyFont="1" applyFill="1" applyBorder="1"/>
    <xf numFmtId="165" fontId="1" fillId="0" borderId="1" xfId="0" applyNumberFormat="1" applyFont="1" applyBorder="1"/>
    <xf numFmtId="165" fontId="1" fillId="12" borderId="1" xfId="0" applyNumberFormat="1" applyFont="1" applyFill="1" applyBorder="1"/>
    <xf numFmtId="0" fontId="1" fillId="13" borderId="0" xfId="0" applyFont="1" applyFill="1"/>
    <xf numFmtId="165" fontId="1" fillId="14" borderId="1" xfId="0" applyNumberFormat="1" applyFont="1" applyFill="1" applyBorder="1" applyAlignment="1">
      <alignment horizontal="center" vertical="center"/>
    </xf>
    <xf numFmtId="165" fontId="1" fillId="15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165" fontId="1" fillId="17" borderId="1" xfId="0" applyNumberFormat="1" applyFont="1" applyFill="1" applyBorder="1" applyAlignment="1">
      <alignment horizontal="center" vertical="center"/>
    </xf>
    <xf numFmtId="165" fontId="1" fillId="18" borderId="1" xfId="0" applyNumberFormat="1" applyFont="1" applyFill="1" applyBorder="1" applyAlignment="1">
      <alignment horizontal="center" vertical="center"/>
    </xf>
    <xf numFmtId="165" fontId="1" fillId="19" borderId="1" xfId="0" applyNumberFormat="1" applyFont="1" applyFill="1" applyBorder="1" applyAlignment="1">
      <alignment horizontal="center" vertical="center"/>
    </xf>
    <xf numFmtId="164" fontId="1" fillId="18" borderId="4" xfId="0" applyNumberFormat="1" applyFont="1" applyFill="1" applyBorder="1"/>
    <xf numFmtId="164" fontId="1" fillId="20" borderId="4" xfId="0" applyNumberFormat="1" applyFont="1" applyFill="1" applyBorder="1"/>
    <xf numFmtId="165" fontId="7" fillId="25" borderId="4" xfId="0" applyNumberFormat="1" applyFont="1" applyFill="1" applyBorder="1" applyAlignment="1">
      <alignment horizontal="center" vertical="center"/>
    </xf>
    <xf numFmtId="0" fontId="0" fillId="13" borderId="0" xfId="0" applyFill="1"/>
    <xf numFmtId="165" fontId="1" fillId="9" borderId="9" xfId="0" applyNumberFormat="1" applyFont="1" applyFill="1" applyBorder="1"/>
    <xf numFmtId="165" fontId="1" fillId="16" borderId="9" xfId="0" applyNumberFormat="1" applyFont="1" applyFill="1" applyBorder="1" applyAlignment="1">
      <alignment horizontal="center" vertical="center"/>
    </xf>
    <xf numFmtId="165" fontId="1" fillId="20" borderId="9" xfId="0" applyNumberFormat="1" applyFont="1" applyFill="1" applyBorder="1" applyAlignment="1">
      <alignment horizontal="center" vertical="center"/>
    </xf>
    <xf numFmtId="165" fontId="1" fillId="22" borderId="9" xfId="0" applyNumberFormat="1" applyFont="1" applyFill="1" applyBorder="1" applyAlignment="1">
      <alignment horizontal="center" vertical="center"/>
    </xf>
    <xf numFmtId="9" fontId="1" fillId="13" borderId="3" xfId="0" applyNumberFormat="1" applyFont="1" applyFill="1" applyBorder="1" applyAlignment="1">
      <alignment horizontal="center" vertical="center"/>
    </xf>
    <xf numFmtId="0" fontId="0" fillId="0" borderId="13" xfId="0" applyBorder="1"/>
    <xf numFmtId="9" fontId="1" fillId="13" borderId="15" xfId="0" applyNumberFormat="1" applyFont="1" applyFill="1" applyBorder="1" applyAlignment="1">
      <alignment horizontal="center" vertical="center"/>
    </xf>
    <xf numFmtId="49" fontId="0" fillId="13" borderId="0" xfId="0" applyNumberFormat="1" applyFill="1"/>
    <xf numFmtId="49" fontId="8" fillId="6" borderId="1" xfId="0" applyNumberFormat="1" applyFont="1" applyFill="1" applyBorder="1"/>
    <xf numFmtId="49" fontId="1" fillId="28" borderId="16" xfId="0" applyNumberFormat="1" applyFont="1" applyFill="1" applyBorder="1" applyAlignment="1">
      <alignment horizontal="center" vertical="center"/>
    </xf>
    <xf numFmtId="49" fontId="1" fillId="28" borderId="17" xfId="0" applyNumberFormat="1" applyFont="1" applyFill="1" applyBorder="1" applyAlignment="1">
      <alignment horizontal="center" vertical="center"/>
    </xf>
    <xf numFmtId="49" fontId="0" fillId="0" borderId="14" xfId="0" applyNumberFormat="1" applyBorder="1"/>
    <xf numFmtId="49" fontId="0" fillId="0" borderId="13" xfId="0" applyNumberFormat="1" applyBorder="1"/>
    <xf numFmtId="49" fontId="0" fillId="0" borderId="0" xfId="0" applyNumberFormat="1"/>
    <xf numFmtId="49" fontId="5" fillId="21" borderId="18" xfId="0" applyNumberFormat="1" applyFont="1" applyFill="1" applyBorder="1" applyAlignment="1">
      <alignment horizontal="center" vertical="center" wrapText="1"/>
    </xf>
    <xf numFmtId="49" fontId="1" fillId="9" borderId="18" xfId="0" applyNumberFormat="1" applyFont="1" applyFill="1" applyBorder="1" applyAlignment="1">
      <alignment wrapText="1"/>
    </xf>
    <xf numFmtId="49" fontId="6" fillId="16" borderId="18" xfId="0" applyNumberFormat="1" applyFont="1" applyFill="1" applyBorder="1" applyAlignment="1">
      <alignment horizontal="center" vertical="center" wrapText="1"/>
    </xf>
    <xf numFmtId="49" fontId="1" fillId="19" borderId="18" xfId="0" applyNumberFormat="1" applyFont="1" applyFill="1" applyBorder="1" applyAlignment="1">
      <alignment horizontal="center" vertical="center" wrapText="1"/>
    </xf>
    <xf numFmtId="49" fontId="8" fillId="6" borderId="18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164" fontId="7" fillId="26" borderId="5" xfId="0" applyNumberFormat="1" applyFont="1" applyFill="1" applyBorder="1" applyAlignment="1">
      <alignment horizontal="center" vertical="center"/>
    </xf>
    <xf numFmtId="164" fontId="7" fillId="26" borderId="3" xfId="0" applyNumberFormat="1" applyFont="1" applyFill="1" applyBorder="1" applyAlignment="1">
      <alignment horizontal="center" vertical="center"/>
    </xf>
    <xf numFmtId="164" fontId="7" fillId="27" borderId="5" xfId="0" applyNumberFormat="1" applyFont="1" applyFill="1" applyBorder="1" applyAlignment="1">
      <alignment horizontal="center" vertical="center"/>
    </xf>
    <xf numFmtId="164" fontId="7" fillId="27" borderId="12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13" borderId="0" xfId="0" applyFont="1" applyFill="1" applyAlignment="1"/>
    <xf numFmtId="0" fontId="4" fillId="8" borderId="6" xfId="0" applyFont="1" applyFill="1" applyBorder="1" applyAlignment="1"/>
    <xf numFmtId="0" fontId="6" fillId="9" borderId="6" xfId="0" applyFont="1" applyFill="1" applyBorder="1" applyAlignment="1"/>
    <xf numFmtId="0" fontId="5" fillId="11" borderId="6" xfId="0" applyFont="1" applyFill="1" applyBorder="1" applyAlignment="1"/>
    <xf numFmtId="0" fontId="1" fillId="0" borderId="6" xfId="0" applyFont="1" applyBorder="1" applyAlignment="1"/>
    <xf numFmtId="0" fontId="1" fillId="13" borderId="6" xfId="0" applyFont="1" applyFill="1" applyBorder="1" applyAlignment="1"/>
    <xf numFmtId="0" fontId="9" fillId="0" borderId="0" xfId="0" applyFont="1"/>
    <xf numFmtId="0" fontId="2" fillId="5" borderId="6" xfId="0" applyFont="1" applyFill="1" applyBorder="1" applyAlignment="1"/>
    <xf numFmtId="0" fontId="3" fillId="23" borderId="6" xfId="0" applyFont="1" applyFill="1" applyBorder="1" applyAlignment="1"/>
    <xf numFmtId="49" fontId="1" fillId="2" borderId="0" xfId="0" applyNumberFormat="1" applyFont="1" applyFill="1"/>
    <xf numFmtId="49" fontId="1" fillId="4" borderId="0" xfId="0" applyNumberFormat="1" applyFont="1" applyFill="1"/>
    <xf numFmtId="49" fontId="1" fillId="7" borderId="0" xfId="0" applyNumberFormat="1" applyFont="1" applyFill="1"/>
    <xf numFmtId="49" fontId="1" fillId="10" borderId="0" xfId="0" applyNumberFormat="1" applyFont="1" applyFill="1"/>
    <xf numFmtId="49" fontId="1" fillId="9" borderId="0" xfId="0" applyNumberFormat="1" applyFont="1" applyFill="1"/>
    <xf numFmtId="49" fontId="2" fillId="5" borderId="0" xfId="0" applyNumberFormat="1" applyFont="1" applyFill="1" applyAlignment="1"/>
    <xf numFmtId="49" fontId="4" fillId="8" borderId="0" xfId="0" applyNumberFormat="1" applyFont="1" applyFill="1" applyAlignment="1"/>
    <xf numFmtId="49" fontId="6" fillId="9" borderId="0" xfId="0" applyNumberFormat="1" applyFont="1" applyFill="1" applyAlignment="1"/>
    <xf numFmtId="49" fontId="5" fillId="11" borderId="0" xfId="0" applyNumberFormat="1" applyFont="1" applyFill="1" applyAlignment="1"/>
    <xf numFmtId="49" fontId="1" fillId="0" borderId="0" xfId="0" applyNumberFormat="1" applyFont="1" applyAlignment="1"/>
    <xf numFmtId="49" fontId="1" fillId="13" borderId="0" xfId="0" applyNumberFormat="1" applyFont="1" applyFill="1" applyAlignment="1"/>
    <xf numFmtId="49" fontId="3" fillId="23" borderId="0" xfId="0" applyNumberFormat="1" applyFont="1" applyFill="1" applyAlignment="1"/>
    <xf numFmtId="49" fontId="5" fillId="11" borderId="0" xfId="0" applyNumberFormat="1" applyFont="1" applyFill="1" applyAlignment="1">
      <alignment horizontal="center"/>
    </xf>
    <xf numFmtId="0" fontId="7" fillId="24" borderId="0" xfId="0" applyFont="1" applyFill="1" applyAlignment="1"/>
    <xf numFmtId="0" fontId="7" fillId="24" borderId="7" xfId="0" applyFont="1" applyFill="1" applyBorder="1" applyAlignment="1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C8B9B-D7B2-CC4E-AD6C-F969DD1BEB3D}">
  <dimension ref="A1:L35"/>
  <sheetViews>
    <sheetView tabSelected="1" workbookViewId="0">
      <selection activeCell="D16" sqref="D16"/>
    </sheetView>
  </sheetViews>
  <sheetFormatPr defaultColWidth="11" defaultRowHeight="15.95"/>
  <cols>
    <col min="1" max="1" width="7.5" style="34" customWidth="1"/>
    <col min="2" max="2" width="56.375" customWidth="1"/>
    <col min="3" max="6" width="30.875" customWidth="1"/>
    <col min="7" max="7" width="52.375" style="34" customWidth="1"/>
  </cols>
  <sheetData>
    <row r="1" spans="1:12">
      <c r="A1" s="61" t="s">
        <v>0</v>
      </c>
      <c r="B1" s="1"/>
      <c r="C1" s="20"/>
      <c r="D1" s="20"/>
      <c r="E1" s="20"/>
      <c r="F1" s="20"/>
      <c r="G1" s="28"/>
      <c r="H1" s="20"/>
      <c r="I1" s="20"/>
      <c r="J1" s="20"/>
      <c r="K1" s="20"/>
      <c r="L1" s="20"/>
    </row>
    <row r="2" spans="1:12">
      <c r="A2" s="62"/>
      <c r="B2" s="1" t="s">
        <v>1</v>
      </c>
      <c r="C2" s="20"/>
      <c r="D2" s="20"/>
      <c r="E2" s="20"/>
      <c r="F2" s="20"/>
      <c r="G2" s="28"/>
      <c r="H2" s="20"/>
      <c r="I2" s="20"/>
      <c r="J2" s="20"/>
      <c r="K2" s="20"/>
      <c r="L2" s="20"/>
    </row>
    <row r="3" spans="1:12">
      <c r="A3" s="63"/>
      <c r="B3" s="1" t="s">
        <v>2</v>
      </c>
      <c r="C3" s="40" t="s">
        <v>3</v>
      </c>
      <c r="D3" s="40"/>
      <c r="E3" s="40" t="s">
        <v>4</v>
      </c>
      <c r="F3" s="41"/>
      <c r="G3" s="47" t="s">
        <v>5</v>
      </c>
      <c r="H3" s="1"/>
      <c r="I3" s="1"/>
      <c r="J3" s="1"/>
      <c r="K3" s="1"/>
      <c r="L3" s="1"/>
    </row>
    <row r="4" spans="1:12">
      <c r="A4" s="64"/>
      <c r="B4" s="5" t="s">
        <v>6</v>
      </c>
      <c r="C4" s="48" t="s">
        <v>7</v>
      </c>
      <c r="D4" s="48" t="s">
        <v>8</v>
      </c>
      <c r="E4" s="48" t="s">
        <v>7</v>
      </c>
      <c r="F4" s="50" t="s">
        <v>8</v>
      </c>
      <c r="G4" s="47"/>
      <c r="H4" s="2"/>
      <c r="I4" s="1"/>
      <c r="J4" s="1"/>
      <c r="K4" s="1"/>
      <c r="L4" s="1"/>
    </row>
    <row r="5" spans="1:12" ht="15.75">
      <c r="A5" s="65"/>
      <c r="B5" s="5"/>
      <c r="C5" s="49"/>
      <c r="D5" s="49"/>
      <c r="E5" s="49"/>
      <c r="F5" s="51"/>
      <c r="G5" s="47"/>
      <c r="H5" s="2"/>
      <c r="I5" s="1"/>
      <c r="J5" s="1"/>
      <c r="K5" s="1"/>
      <c r="L5" s="1"/>
    </row>
    <row r="6" spans="1:12" ht="21">
      <c r="A6" s="66">
        <v>1</v>
      </c>
      <c r="B6" s="59" t="s">
        <v>9</v>
      </c>
      <c r="C6" s="3">
        <f>SUMIF($A:$A,$A6&amp;".*",C:C)-SUMIF($A:$A,$A6&amp;".*.*",C:C)</f>
        <v>210</v>
      </c>
      <c r="D6" s="3">
        <f t="shared" ref="D6:F6" si="0">SUMIF($A:$A,$A6&amp;".*",D:D)-SUMIF($A:$A,$A6&amp;".*.*",D:D)</f>
        <v>150</v>
      </c>
      <c r="E6" s="3">
        <f t="shared" si="0"/>
        <v>160</v>
      </c>
      <c r="F6" s="3">
        <f t="shared" si="0"/>
        <v>150</v>
      </c>
      <c r="G6" s="29"/>
      <c r="H6" s="1"/>
      <c r="I6" s="1"/>
      <c r="J6" s="1"/>
      <c r="K6" s="1"/>
      <c r="L6" s="1"/>
    </row>
    <row r="7" spans="1:12" ht="15.75">
      <c r="A7" s="67" t="s">
        <v>10</v>
      </c>
      <c r="B7" s="53" t="s">
        <v>11</v>
      </c>
      <c r="C7" s="4">
        <f>SUMIF($A:$A,$A7&amp;".*",C:C)</f>
        <v>50</v>
      </c>
      <c r="D7" s="4">
        <f t="shared" ref="D7:F9" si="1">SUMIF($A:$A,$A7&amp;".*",D:D)</f>
        <v>0</v>
      </c>
      <c r="E7" s="4">
        <f t="shared" si="1"/>
        <v>40</v>
      </c>
      <c r="F7" s="4">
        <f t="shared" si="1"/>
        <v>0</v>
      </c>
      <c r="G7" s="35"/>
      <c r="H7" s="5"/>
      <c r="I7" s="5"/>
      <c r="J7" s="5"/>
      <c r="K7" s="5"/>
      <c r="L7" s="5"/>
    </row>
    <row r="8" spans="1:12" ht="15.95" customHeight="1">
      <c r="A8" s="68" t="s">
        <v>12</v>
      </c>
      <c r="B8" s="54" t="s">
        <v>13</v>
      </c>
      <c r="C8" s="6">
        <v>50</v>
      </c>
      <c r="D8" s="6">
        <v>0</v>
      </c>
      <c r="E8" s="6">
        <v>40</v>
      </c>
      <c r="F8" s="21">
        <v>0</v>
      </c>
      <c r="G8" s="36"/>
      <c r="H8" s="5"/>
      <c r="I8" s="5"/>
      <c r="J8" s="5"/>
      <c r="K8" s="5"/>
      <c r="L8" s="5"/>
    </row>
    <row r="9" spans="1:12" ht="15.95" customHeight="1">
      <c r="A9" s="69" t="s">
        <v>14</v>
      </c>
      <c r="B9" s="55" t="s">
        <v>15</v>
      </c>
      <c r="C9" s="4">
        <f>SUMIF($A:$A,$A9&amp;".*",C:C)</f>
        <v>80</v>
      </c>
      <c r="D9" s="4">
        <f t="shared" si="1"/>
        <v>0</v>
      </c>
      <c r="E9" s="4">
        <f t="shared" si="1"/>
        <v>90</v>
      </c>
      <c r="F9" s="4">
        <f t="shared" si="1"/>
        <v>0</v>
      </c>
      <c r="G9" s="35"/>
      <c r="H9" s="5"/>
      <c r="I9" s="5"/>
      <c r="J9" s="5"/>
      <c r="K9" s="5"/>
      <c r="L9" s="5"/>
    </row>
    <row r="10" spans="1:12" ht="15.95" customHeight="1">
      <c r="A10" s="70" t="s">
        <v>16</v>
      </c>
      <c r="B10" s="56" t="s">
        <v>17</v>
      </c>
      <c r="C10" s="6">
        <v>50</v>
      </c>
      <c r="D10" s="6">
        <v>0</v>
      </c>
      <c r="E10" s="7">
        <v>50</v>
      </c>
      <c r="F10" s="21">
        <v>0</v>
      </c>
      <c r="G10" s="36"/>
      <c r="H10" s="5"/>
      <c r="I10" s="5"/>
      <c r="J10" s="5"/>
      <c r="K10" s="5"/>
      <c r="L10" s="5"/>
    </row>
    <row r="11" spans="1:12" ht="15.95" customHeight="1">
      <c r="A11" s="70" t="s">
        <v>18</v>
      </c>
      <c r="B11" s="56" t="s">
        <v>19</v>
      </c>
      <c r="C11" s="6">
        <v>30</v>
      </c>
      <c r="D11" s="6">
        <v>0</v>
      </c>
      <c r="E11" s="8">
        <v>40</v>
      </c>
      <c r="F11" s="21">
        <v>0</v>
      </c>
      <c r="G11" s="36"/>
      <c r="H11" s="5"/>
      <c r="I11" s="5"/>
      <c r="J11" s="5"/>
      <c r="K11" s="5"/>
      <c r="L11" s="5"/>
    </row>
    <row r="12" spans="1:12" ht="15.95" customHeight="1">
      <c r="A12" s="69" t="s">
        <v>20</v>
      </c>
      <c r="B12" s="55" t="s">
        <v>21</v>
      </c>
      <c r="C12" s="4">
        <f>SUMIF($A:$A,$A12&amp;".*",C:C)</f>
        <v>80</v>
      </c>
      <c r="D12" s="4">
        <f t="shared" ref="D12:F12" si="2">SUMIF($A:$A,$A12&amp;".*",D:D)</f>
        <v>0</v>
      </c>
      <c r="E12" s="4">
        <f t="shared" si="2"/>
        <v>30</v>
      </c>
      <c r="F12" s="4">
        <f t="shared" si="2"/>
        <v>0</v>
      </c>
      <c r="G12" s="35"/>
      <c r="H12" s="9"/>
      <c r="I12" s="9"/>
      <c r="J12" s="9"/>
      <c r="K12" s="9"/>
      <c r="L12" s="9"/>
    </row>
    <row r="13" spans="1:12" ht="15.95" customHeight="1">
      <c r="A13" s="71" t="s">
        <v>22</v>
      </c>
      <c r="B13" s="58" t="s">
        <v>23</v>
      </c>
      <c r="C13" s="10">
        <v>40</v>
      </c>
      <c r="D13" s="11">
        <v>0</v>
      </c>
      <c r="E13" s="12">
        <v>30</v>
      </c>
      <c r="F13" s="22">
        <v>0</v>
      </c>
      <c r="G13" s="37"/>
      <c r="H13" s="13"/>
      <c r="I13" s="42"/>
      <c r="J13" s="52"/>
      <c r="K13" s="9"/>
      <c r="L13" s="9"/>
    </row>
    <row r="14" spans="1:12" ht="33.950000000000003" customHeight="1">
      <c r="A14" s="71" t="s">
        <v>24</v>
      </c>
      <c r="B14" s="57" t="s">
        <v>25</v>
      </c>
      <c r="C14" s="14">
        <v>40</v>
      </c>
      <c r="D14" s="15">
        <v>0</v>
      </c>
      <c r="E14" s="16">
        <v>0</v>
      </c>
      <c r="F14" s="23">
        <v>0</v>
      </c>
      <c r="G14" s="38" t="s">
        <v>26</v>
      </c>
      <c r="H14" s="25"/>
      <c r="I14" s="17"/>
      <c r="J14" s="18"/>
      <c r="K14" s="9"/>
      <c r="L14" s="9"/>
    </row>
    <row r="15" spans="1:12" ht="15.95" customHeight="1">
      <c r="A15" s="69" t="s">
        <v>27</v>
      </c>
      <c r="B15" s="55" t="s">
        <v>28</v>
      </c>
      <c r="C15" s="4">
        <f>SUMIF($A:$A,$A15&amp;".*",C:C)</f>
        <v>0</v>
      </c>
      <c r="D15" s="4">
        <f t="shared" ref="D15:F15" si="3">SUMIF($A:$A,$A15&amp;".*",D:D)</f>
        <v>150</v>
      </c>
      <c r="E15" s="4">
        <f t="shared" si="3"/>
        <v>0</v>
      </c>
      <c r="F15" s="4">
        <f t="shared" si="3"/>
        <v>150</v>
      </c>
      <c r="G15" s="35"/>
      <c r="H15" s="25"/>
      <c r="I15" s="17"/>
      <c r="J15" s="18"/>
      <c r="K15" s="9"/>
      <c r="L15" s="9"/>
    </row>
    <row r="16" spans="1:12" ht="15.95" customHeight="1">
      <c r="A16" s="71" t="s">
        <v>29</v>
      </c>
      <c r="B16" s="57" t="s">
        <v>30</v>
      </c>
      <c r="C16" s="14">
        <v>0</v>
      </c>
      <c r="D16" s="15">
        <v>50</v>
      </c>
      <c r="E16" s="16">
        <v>0</v>
      </c>
      <c r="F16" s="24">
        <v>50</v>
      </c>
      <c r="G16" s="38"/>
      <c r="H16" s="25"/>
      <c r="I16" s="17"/>
      <c r="J16" s="18"/>
      <c r="K16" s="9"/>
      <c r="L16" s="9"/>
    </row>
    <row r="17" spans="1:12" ht="15.95" customHeight="1">
      <c r="A17" s="71" t="s">
        <v>31</v>
      </c>
      <c r="B17" s="57" t="s">
        <v>32</v>
      </c>
      <c r="C17" s="14">
        <v>0</v>
      </c>
      <c r="D17" s="15">
        <v>100</v>
      </c>
      <c r="E17" s="16">
        <v>0</v>
      </c>
      <c r="F17" s="23">
        <v>100</v>
      </c>
      <c r="G17" s="38"/>
      <c r="H17" s="25"/>
      <c r="I17" s="17"/>
      <c r="J17" s="18"/>
      <c r="K17" s="9"/>
      <c r="L17" s="9"/>
    </row>
    <row r="18" spans="1:12" ht="21">
      <c r="A18" s="72">
        <v>2</v>
      </c>
      <c r="B18" s="60" t="s">
        <v>33</v>
      </c>
      <c r="C18" s="3">
        <f>SUMIF($A:$A,$A18&amp;".*",C:C)-SUMIF($A:$A,$A18&amp;".*.*",C:C)</f>
        <v>320</v>
      </c>
      <c r="D18" s="3">
        <f t="shared" ref="D18:F18" si="4">SUMIF($A:$A,$A18&amp;".*",D:D)-SUMIF($A:$A,$A18&amp;".*.*",D:D)</f>
        <v>0</v>
      </c>
      <c r="E18" s="3">
        <f t="shared" si="4"/>
        <v>330</v>
      </c>
      <c r="F18" s="3">
        <f t="shared" si="4"/>
        <v>0</v>
      </c>
      <c r="G18" s="39"/>
      <c r="H18" s="25"/>
      <c r="I18" s="17"/>
      <c r="J18" s="18"/>
      <c r="K18" s="9"/>
      <c r="L18" s="9"/>
    </row>
    <row r="19" spans="1:12" ht="15.95" customHeight="1">
      <c r="A19" s="69" t="s">
        <v>34</v>
      </c>
      <c r="B19" s="55" t="s">
        <v>35</v>
      </c>
      <c r="C19" s="4">
        <f>SUMIF($A:$A,$A19&amp;".*",C:C)</f>
        <v>150</v>
      </c>
      <c r="D19" s="4">
        <f t="shared" ref="D19:F19" si="5">SUMIF($A:$A,$A19&amp;".*",D:D)</f>
        <v>0</v>
      </c>
      <c r="E19" s="4">
        <f t="shared" si="5"/>
        <v>220</v>
      </c>
      <c r="F19" s="4">
        <f t="shared" si="5"/>
        <v>0</v>
      </c>
      <c r="G19" s="35"/>
      <c r="H19" s="25"/>
      <c r="I19" s="17"/>
      <c r="J19" s="18"/>
      <c r="K19" s="9"/>
      <c r="L19" s="9"/>
    </row>
    <row r="20" spans="1:12" ht="33.950000000000003" customHeight="1">
      <c r="A20" s="71" t="s">
        <v>36</v>
      </c>
      <c r="B20" s="57" t="s">
        <v>37</v>
      </c>
      <c r="C20" s="14">
        <v>50</v>
      </c>
      <c r="D20" s="15"/>
      <c r="E20" s="16">
        <v>100</v>
      </c>
      <c r="F20" s="23"/>
      <c r="G20" s="38" t="s">
        <v>38</v>
      </c>
      <c r="H20" s="25"/>
      <c r="I20" s="17"/>
      <c r="J20" s="18"/>
      <c r="K20" s="9"/>
      <c r="L20" s="9"/>
    </row>
    <row r="21" spans="1:12" ht="17.100000000000001" customHeight="1">
      <c r="A21" s="71" t="s">
        <v>39</v>
      </c>
      <c r="B21" s="57" t="s">
        <v>40</v>
      </c>
      <c r="C21" s="14">
        <v>100</v>
      </c>
      <c r="D21" s="15"/>
      <c r="E21" s="16">
        <v>120</v>
      </c>
      <c r="F21" s="23"/>
      <c r="G21" s="38" t="s">
        <v>41</v>
      </c>
      <c r="H21" s="25"/>
      <c r="I21" s="17"/>
      <c r="J21" s="18"/>
      <c r="K21" s="9"/>
      <c r="L21" s="9"/>
    </row>
    <row r="22" spans="1:12" ht="15.75">
      <c r="A22" s="69" t="s">
        <v>42</v>
      </c>
      <c r="B22" s="55" t="s">
        <v>43</v>
      </c>
      <c r="C22" s="4">
        <f>SUMIF($A:$A,$A22&amp;".*",C:C)</f>
        <v>170</v>
      </c>
      <c r="D22" s="4">
        <f t="shared" ref="D22:F22" si="6">SUMIF($A:$A,$A22&amp;".*",D:D)</f>
        <v>0</v>
      </c>
      <c r="E22" s="4">
        <f t="shared" si="6"/>
        <v>110</v>
      </c>
      <c r="F22" s="4">
        <f t="shared" si="6"/>
        <v>0</v>
      </c>
      <c r="G22" s="35"/>
      <c r="H22" s="25"/>
      <c r="I22" s="17"/>
      <c r="J22" s="18"/>
      <c r="K22" s="9"/>
      <c r="L22" s="9"/>
    </row>
    <row r="23" spans="1:12" ht="15.95" customHeight="1">
      <c r="A23" s="71" t="s">
        <v>44</v>
      </c>
      <c r="B23" s="57" t="s">
        <v>45</v>
      </c>
      <c r="C23" s="14">
        <v>50</v>
      </c>
      <c r="D23" s="15"/>
      <c r="E23" s="16">
        <v>50</v>
      </c>
      <c r="F23" s="23"/>
      <c r="G23" s="38"/>
      <c r="H23" s="25"/>
      <c r="I23" s="17"/>
      <c r="J23" s="18"/>
      <c r="K23" s="9"/>
      <c r="L23" s="9"/>
    </row>
    <row r="24" spans="1:12" ht="33.950000000000003" customHeight="1">
      <c r="A24" s="71" t="s">
        <v>46</v>
      </c>
      <c r="B24" s="57" t="s">
        <v>47</v>
      </c>
      <c r="C24" s="14">
        <v>120</v>
      </c>
      <c r="D24" s="15"/>
      <c r="E24" s="16">
        <v>60</v>
      </c>
      <c r="F24" s="23"/>
      <c r="G24" s="38" t="s">
        <v>48</v>
      </c>
      <c r="H24" s="25"/>
      <c r="I24" s="17"/>
      <c r="J24" s="18"/>
      <c r="K24" s="9"/>
      <c r="L24" s="9"/>
    </row>
    <row r="25" spans="1:12" ht="21">
      <c r="A25" s="72">
        <v>3</v>
      </c>
      <c r="B25" s="60" t="s">
        <v>49</v>
      </c>
      <c r="C25" s="3">
        <f>SUMIF($A:$A,$A25&amp;".*",C:C)-SUMIF($A:$A,$A25&amp;".*.*",C:C)</f>
        <v>70</v>
      </c>
      <c r="D25" s="3">
        <f t="shared" ref="D25:F25" si="7">SUMIF($A:$A,$A25&amp;".*",D:D)-SUMIF($A:$A,$A25&amp;".*.*",D:D)</f>
        <v>450</v>
      </c>
      <c r="E25" s="3">
        <f t="shared" si="7"/>
        <v>50</v>
      </c>
      <c r="F25" s="3">
        <f t="shared" si="7"/>
        <v>400</v>
      </c>
      <c r="G25" s="39"/>
      <c r="H25" s="25"/>
      <c r="I25" s="17"/>
      <c r="J25" s="18"/>
      <c r="K25" s="9"/>
      <c r="L25" s="9"/>
    </row>
    <row r="26" spans="1:12" ht="15.95" customHeight="1">
      <c r="A26" s="73" t="s">
        <v>50</v>
      </c>
      <c r="B26" s="55" t="s">
        <v>51</v>
      </c>
      <c r="C26" s="4">
        <f>SUMIF($A:$A,$A26&amp;".*",C:C)</f>
        <v>70</v>
      </c>
      <c r="D26" s="4">
        <f t="shared" ref="D26:F26" si="8">SUMIF($A:$A,$A26&amp;".*",D:D)</f>
        <v>450</v>
      </c>
      <c r="E26" s="4">
        <f t="shared" si="8"/>
        <v>50</v>
      </c>
      <c r="F26" s="4">
        <f t="shared" si="8"/>
        <v>400</v>
      </c>
      <c r="G26" s="35"/>
      <c r="H26" s="25"/>
      <c r="I26" s="17"/>
      <c r="J26" s="18"/>
      <c r="K26" s="9"/>
      <c r="L26" s="9"/>
    </row>
    <row r="27" spans="1:12" ht="17.100000000000001" customHeight="1">
      <c r="A27" s="71" t="s">
        <v>52</v>
      </c>
      <c r="B27" s="57" t="s">
        <v>53</v>
      </c>
      <c r="C27" s="14">
        <v>70</v>
      </c>
      <c r="D27" s="15">
        <v>450</v>
      </c>
      <c r="E27" s="16">
        <v>50</v>
      </c>
      <c r="F27" s="23">
        <v>400</v>
      </c>
      <c r="G27" s="38" t="s">
        <v>54</v>
      </c>
      <c r="H27" s="25"/>
      <c r="I27" s="17"/>
      <c r="J27" s="18"/>
      <c r="K27" s="9"/>
      <c r="L27" s="9"/>
    </row>
    <row r="28" spans="1:12" ht="26.25">
      <c r="A28" s="74" t="s">
        <v>55</v>
      </c>
      <c r="B28" s="75"/>
      <c r="C28" s="19">
        <f ca="1">SUM(C1:C27)-(SUMIF($A:$A,"*.*",C1:C27))</f>
        <v>600</v>
      </c>
      <c r="D28" s="19">
        <f t="shared" ref="D28:F28" ca="1" si="9">SUM(D1:D27)-(SUMIF($A:$A,"*.*",D1:D27))</f>
        <v>600</v>
      </c>
      <c r="E28" s="19">
        <f t="shared" ca="1" si="9"/>
        <v>540</v>
      </c>
      <c r="F28" s="19">
        <f t="shared" ca="1" si="9"/>
        <v>550</v>
      </c>
      <c r="G28" s="30"/>
      <c r="H28" s="27"/>
      <c r="I28" s="17"/>
      <c r="J28" s="18"/>
      <c r="K28" s="9"/>
      <c r="L28" s="9"/>
    </row>
    <row r="29" spans="1:12" ht="26.1">
      <c r="A29" s="74" t="s">
        <v>56</v>
      </c>
      <c r="B29" s="75"/>
      <c r="C29" s="43">
        <f ca="1">D28-C28</f>
        <v>0</v>
      </c>
      <c r="D29" s="44"/>
      <c r="E29" s="45">
        <f ca="1">-E28+F28</f>
        <v>10</v>
      </c>
      <c r="F29" s="46"/>
      <c r="G29" s="31"/>
      <c r="H29" s="27"/>
      <c r="I29" s="17"/>
      <c r="J29" s="18"/>
      <c r="K29" s="9"/>
      <c r="L29" s="9"/>
    </row>
    <row r="30" spans="1:12">
      <c r="G30" s="32"/>
    </row>
    <row r="34" spans="5:7">
      <c r="G34" s="33"/>
    </row>
    <row r="35" spans="5:7">
      <c r="E35" s="26"/>
    </row>
  </sheetData>
  <mergeCells count="12">
    <mergeCell ref="A29:B29"/>
    <mergeCell ref="C4:C5"/>
    <mergeCell ref="D4:D5"/>
    <mergeCell ref="E4:E5"/>
    <mergeCell ref="F4:F5"/>
    <mergeCell ref="A28:B28"/>
    <mergeCell ref="C3:D3"/>
    <mergeCell ref="E3:F3"/>
    <mergeCell ref="I13:J13"/>
    <mergeCell ref="C29:D29"/>
    <mergeCell ref="E29:F29"/>
    <mergeCell ref="G3:G5"/>
  </mergeCells>
  <conditionalFormatting sqref="C29:F2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DF9063F9CCF542A1ABA7953257FB17" ma:contentTypeVersion="2" ma:contentTypeDescription="Crée un document." ma:contentTypeScope="" ma:versionID="8ebaebbee23efb1d7f9d115e749a6489">
  <xsd:schema xmlns:xsd="http://www.w3.org/2001/XMLSchema" xmlns:xs="http://www.w3.org/2001/XMLSchema" xmlns:p="http://schemas.microsoft.com/office/2006/metadata/properties" xmlns:ns2="30b08077-f5dc-4552-b862-10aa7c26a343" targetNamespace="http://schemas.microsoft.com/office/2006/metadata/properties" ma:root="true" ma:fieldsID="7431bbdd86c003294de0d9f2250b65f1" ns2:_="">
    <xsd:import namespace="30b08077-f5dc-4552-b862-10aa7c26a3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08077-f5dc-4552-b862-10aa7c26a3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4AE663-F938-4823-940D-01ABDB28FC3A}"/>
</file>

<file path=customXml/itemProps2.xml><?xml version="1.0" encoding="utf-8"?>
<ds:datastoreItem xmlns:ds="http://schemas.openxmlformats.org/officeDocument/2006/customXml" ds:itemID="{0E39E941-0BA3-4669-B8CF-F3D3E573D081}"/>
</file>

<file path=customXml/itemProps3.xml><?xml version="1.0" encoding="utf-8"?>
<ds:datastoreItem xmlns:ds="http://schemas.openxmlformats.org/officeDocument/2006/customXml" ds:itemID="{2C0391F0-8B23-4471-87EE-8CD3F98A7A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Paul Poissonnet</cp:lastModifiedBy>
  <cp:revision/>
  <dcterms:created xsi:type="dcterms:W3CDTF">2022-09-28T11:59:55Z</dcterms:created>
  <dcterms:modified xsi:type="dcterms:W3CDTF">2022-10-12T11:01:27Z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0x010100DCDF9063F9CCF542A1ABA7953257FB17</vt:lpwstr>
  </property>
</Properties>
</file>